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0920"/>
  </bookViews>
  <sheets>
    <sheet name="приложение 1" sheetId="1" r:id="rId1"/>
  </sheets>
  <calcPr calcId="152511"/>
</workbook>
</file>

<file path=xl/calcChain.xml><?xml version="1.0" encoding="utf-8"?>
<calcChain xmlns="http://schemas.openxmlformats.org/spreadsheetml/2006/main">
  <c r="D23" i="1"/>
  <c r="D24"/>
  <c r="D25"/>
  <c r="D26"/>
  <c r="D27"/>
  <c r="D28"/>
  <c r="D19"/>
  <c r="D20"/>
  <c r="D21"/>
  <c r="D12"/>
  <c r="D13"/>
  <c r="D14"/>
  <c r="D15"/>
  <c r="D16"/>
  <c r="D17"/>
  <c r="D9"/>
  <c r="D10"/>
  <c r="D8"/>
  <c r="M18"/>
  <c r="M8"/>
  <c r="D7"/>
  <c r="D29"/>
  <c r="E18"/>
  <c r="F11"/>
  <c r="G11"/>
  <c r="H11"/>
  <c r="I11"/>
  <c r="J11"/>
  <c r="K11"/>
  <c r="L11"/>
  <c r="M11"/>
  <c r="E11"/>
  <c r="F22"/>
  <c r="G22"/>
  <c r="H22"/>
  <c r="I22"/>
  <c r="J22"/>
  <c r="J7" s="1"/>
  <c r="K22"/>
  <c r="L22"/>
  <c r="M22"/>
  <c r="E22"/>
  <c r="F18"/>
  <c r="G18"/>
  <c r="H18"/>
  <c r="I18"/>
  <c r="J18"/>
  <c r="K18"/>
  <c r="L18"/>
  <c r="L8"/>
  <c r="K8"/>
  <c r="E8"/>
  <c r="K7" l="1"/>
  <c r="D11"/>
  <c r="E7"/>
  <c r="L7"/>
  <c r="M7"/>
  <c r="D22"/>
  <c r="D18"/>
  <c r="F8" l="1"/>
  <c r="G8"/>
  <c r="G7" s="1"/>
  <c r="H8"/>
  <c r="H7" s="1"/>
  <c r="I8"/>
  <c r="I7" s="1"/>
  <c r="F7" l="1"/>
</calcChain>
</file>

<file path=xl/sharedStrings.xml><?xml version="1.0" encoding="utf-8"?>
<sst xmlns="http://schemas.openxmlformats.org/spreadsheetml/2006/main" count="43" uniqueCount="41">
  <si>
    <t>Статус</t>
  </si>
  <si>
    <t>Всего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</si>
  <si>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</si>
  <si>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Муниципальная программа муниципального образования "Зеленоградский городской округ"</t>
  </si>
  <si>
    <t xml:space="preserve">Подпрограмма 1 </t>
  </si>
  <si>
    <t>Подпрограмма 2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</si>
  <si>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</si>
  <si>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 xml:space="preserve">Приложение № 1 к приложению </t>
  </si>
  <si>
    <t>Перечень мероприятий и информация о финансовом обеспечении реализации муниципальной программы Зеленоградского городского округа  "Развитие жилищно-коммунального хозяйства"</t>
  </si>
  <si>
    <t>Развитие жилищно-коммунального хозяйства</t>
  </si>
  <si>
    <t>Наименование программы, мероприятий программы</t>
  </si>
  <si>
    <t>Осуществление мероприятий "Проведение ремонта по капитальному ремонту дорог общего пользования"</t>
  </si>
  <si>
    <t>Проведение ремонта дорог автомобильных дорог общего пользования муниципального значения</t>
  </si>
  <si>
    <t>Капитальный ремонт и ремонт автомобильных дорог общего пользования</t>
  </si>
  <si>
    <t>Содержание и развитие коммунального хозяйства</t>
  </si>
  <si>
    <t>Осуществление мероприятий "Развитие коммунального хозяйства"</t>
  </si>
  <si>
    <t>Развитие коммунального хозяйства</t>
  </si>
  <si>
    <t>Газификация объектов городского округа</t>
  </si>
  <si>
    <t>Межпоселковый газопровод высокого давления от г. Калининграда к пос. Переславское, Кумачёво, Зелёный Гай Зеленоградского района 1-й этап</t>
  </si>
  <si>
    <t>Прокладка тепловых сетей с устройством тепловых пунктов в г. Зеленоградске Калининградской области</t>
  </si>
  <si>
    <t>Субсидии на решение вопросов местного значения в сфере жилищно-коммунального хозяйства (О.Б.)</t>
  </si>
  <si>
    <t>Основное мероприятие "Оплата капитального ремонта жилого фонда"</t>
  </si>
  <si>
    <t xml:space="preserve">Основное мероприятие 1 </t>
  </si>
  <si>
    <t>Оплата капитального ремонта жилого фонда</t>
  </si>
  <si>
    <t xml:space="preserve">Субсидии на проведение капитального ремонта многоквартирных домов </t>
  </si>
  <si>
    <t xml:space="preserve">Расходы на содержание жилищного хозяйства </t>
  </si>
  <si>
    <t>Основное мероприятие 2</t>
  </si>
  <si>
    <t xml:space="preserve">Благоустройство территории  муниципального образования </t>
  </si>
  <si>
    <t>Основное мероприятие "Благоустройство территории  муниципального образования"</t>
  </si>
  <si>
    <t>Содержание морских пляжей  в границах муниципального образования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</si>
  <si>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</si>
  <si>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>Осуществление мероприятий по благоустройству территории муниципального образования</t>
  </si>
  <si>
    <t xml:space="preserve">Осуществление расходов за ливневые стоки </t>
  </si>
  <si>
    <t>Создание условий для  отдыха и рекреации</t>
  </si>
  <si>
    <t>Мероприятия по реализации  "Программы конкретных дел"</t>
  </si>
  <si>
    <t xml:space="preserve">Мероприятие </t>
  </si>
  <si>
    <t xml:space="preserve">Наименование  </t>
  </si>
  <si>
    <t>Капитальный ремонт дорог общего пользования</t>
  </si>
  <si>
    <t xml:space="preserve">Осуществление ежемесячных платежей за капитальный ремонт муниципальных квартиры </t>
  </si>
  <si>
    <t>Содержание муниципального казенного учреждение "Плантаже"</t>
  </si>
  <si>
    <t>Разработка проектной и рабочей документации по объекту "Межпоселковый газопровод высокого давления от г. Калининграда к пос. Переславское, Кумачёво, Зелёный Гай Зеленоградского района 2-й этап"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</si>
</sst>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wrapText="1"/>
    </xf>
    <xf numFmtId="0" fontId="4" fillId="0" borderId="5" xfId="0" applyFont="1" applyBorder="1"/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0" fontId="7" fillId="0" borderId="4" xfId="0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center" wrapText="1"/>
    </xf>
    <xf numFmtId="0" fontId="8" fillId="0" borderId="0" xfId="0" applyFont="1"/>
    <xf numFmtId="2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A17" zoomScale="80" zoomScaleNormal="80" workbookViewId="0">
      <selection activeCell="C46" sqref="C46"/>
    </sheetView>
  </sheetViews>
  <sheetFormatPr defaultRowHeight="12.75"/>
  <cols>
    <col min="1" max="1" width="47.42578125" style="1" customWidth="1"/>
    <col min="2" max="2" width="42.7109375" style="1" customWidth="1"/>
    <col min="3" max="3" width="59.28515625" style="1" customWidth="1"/>
    <col min="4" max="5" width="13.5703125" style="1" customWidth="1"/>
    <col min="6" max="6" width="12.28515625" style="1" customWidth="1"/>
    <col min="7" max="7" width="11.85546875" style="1" customWidth="1"/>
    <col min="8" max="8" width="11.42578125" style="1" customWidth="1"/>
    <col min="9" max="9" width="12.28515625" style="1" customWidth="1"/>
    <col min="10" max="10" width="4.42578125" style="1" hidden="1" customWidth="1"/>
    <col min="11" max="11" width="13" style="1" customWidth="1"/>
    <col min="12" max="12" width="12.5703125" style="1" customWidth="1"/>
    <col min="13" max="13" width="13.5703125" style="1" customWidth="1"/>
    <col min="14" max="16384" width="9.140625" style="1"/>
  </cols>
  <sheetData>
    <row r="1" spans="1:14" ht="40.5" hidden="1" customHeight="1">
      <c r="D1" s="36" t="s">
        <v>2</v>
      </c>
      <c r="E1" s="36"/>
      <c r="F1" s="36"/>
      <c r="G1" s="36"/>
      <c r="H1" s="36"/>
      <c r="I1" s="36"/>
      <c r="J1" s="36"/>
      <c r="K1" s="9"/>
      <c r="L1" s="9"/>
      <c r="M1" s="9"/>
    </row>
    <row r="2" spans="1:14" ht="17.25" customHeight="1">
      <c r="A2" s="2"/>
      <c r="B2" s="2"/>
      <c r="C2" s="2"/>
      <c r="D2" s="2"/>
      <c r="E2" s="27" t="s">
        <v>7</v>
      </c>
      <c r="F2" s="28"/>
      <c r="G2" s="28"/>
      <c r="H2" s="28"/>
      <c r="I2" s="28"/>
      <c r="J2" s="28"/>
      <c r="K2" s="29"/>
      <c r="L2" s="29"/>
      <c r="M2" s="29"/>
    </row>
    <row r="3" spans="1:14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36.7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</row>
    <row r="5" spans="1:14" ht="102" customHeight="1">
      <c r="A5" s="30" t="s">
        <v>0</v>
      </c>
      <c r="B5" s="23" t="s">
        <v>10</v>
      </c>
      <c r="C5" s="37" t="s">
        <v>36</v>
      </c>
      <c r="D5" s="31" t="s">
        <v>6</v>
      </c>
      <c r="E5" s="31"/>
      <c r="F5" s="31"/>
      <c r="G5" s="31"/>
      <c r="H5" s="31"/>
      <c r="I5" s="31"/>
      <c r="J5" s="31"/>
      <c r="K5" s="32"/>
      <c r="L5" s="32"/>
      <c r="M5" s="32"/>
      <c r="N5" s="3"/>
    </row>
    <row r="6" spans="1:14" ht="15.75">
      <c r="A6" s="25"/>
      <c r="B6" s="25"/>
      <c r="C6" s="31"/>
      <c r="D6" s="8" t="s">
        <v>1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15"/>
      <c r="K6" s="8">
        <v>2022</v>
      </c>
      <c r="L6" s="8">
        <v>2023</v>
      </c>
      <c r="M6" s="8">
        <v>2024</v>
      </c>
    </row>
    <row r="7" spans="1:14" ht="61.5" customHeight="1">
      <c r="A7" s="7" t="s">
        <v>3</v>
      </c>
      <c r="B7" s="14" t="s">
        <v>9</v>
      </c>
      <c r="C7" s="4" t="s">
        <v>1</v>
      </c>
      <c r="D7" s="5">
        <f>E7+F7+G7+H7+I7+K7+L7+M7</f>
        <v>1113379.67</v>
      </c>
      <c r="E7" s="5">
        <f>E8+E11+E18+E22+E29</f>
        <v>258619.38999999998</v>
      </c>
      <c r="F7" s="5">
        <f t="shared" ref="F7:M7" si="0">F8+F11+F18+F22+F29</f>
        <v>110259.96</v>
      </c>
      <c r="G7" s="5">
        <f t="shared" si="0"/>
        <v>110599.22</v>
      </c>
      <c r="H7" s="5">
        <f t="shared" si="0"/>
        <v>118400.22</v>
      </c>
      <c r="I7" s="5">
        <f t="shared" si="0"/>
        <v>122500.22</v>
      </c>
      <c r="J7" s="5">
        <f t="shared" si="0"/>
        <v>0</v>
      </c>
      <c r="K7" s="5">
        <f>K8+K11+K18+K22+K29</f>
        <v>126700.22</v>
      </c>
      <c r="L7" s="5">
        <f t="shared" si="0"/>
        <v>131000.22</v>
      </c>
      <c r="M7" s="5">
        <f t="shared" si="0"/>
        <v>135300.22</v>
      </c>
    </row>
    <row r="8" spans="1:14" ht="48.75" customHeight="1">
      <c r="A8" s="30" t="s">
        <v>4</v>
      </c>
      <c r="B8" s="23" t="s">
        <v>37</v>
      </c>
      <c r="C8" s="16" t="s">
        <v>11</v>
      </c>
      <c r="D8" s="17">
        <f>E8+F8+G8+H8+I8+K8+L8+M8</f>
        <v>150730.74</v>
      </c>
      <c r="E8" s="17">
        <f>E9+E10</f>
        <v>53030.74</v>
      </c>
      <c r="F8" s="17">
        <f t="shared" ref="F8:I8" si="1">F9+F10</f>
        <v>12200</v>
      </c>
      <c r="G8" s="17">
        <f t="shared" si="1"/>
        <v>13000</v>
      </c>
      <c r="H8" s="17">
        <f t="shared" si="1"/>
        <v>13500</v>
      </c>
      <c r="I8" s="17">
        <f t="shared" si="1"/>
        <v>14000</v>
      </c>
      <c r="J8" s="18"/>
      <c r="K8" s="17">
        <f t="shared" ref="K8:L8" si="2">K9+K10</f>
        <v>14500</v>
      </c>
      <c r="L8" s="17">
        <f t="shared" si="2"/>
        <v>15000</v>
      </c>
      <c r="M8" s="17">
        <f>M9+M10</f>
        <v>15500</v>
      </c>
    </row>
    <row r="9" spans="1:14" ht="51" customHeight="1">
      <c r="A9" s="24"/>
      <c r="B9" s="24"/>
      <c r="C9" s="11" t="s">
        <v>12</v>
      </c>
      <c r="D9" s="22">
        <f t="shared" ref="D9:D10" si="3">E9+F9+G9+H9+I9+K9+L9+M9</f>
        <v>146551.34</v>
      </c>
      <c r="E9" s="12">
        <v>48851.34</v>
      </c>
      <c r="F9" s="12">
        <v>12200</v>
      </c>
      <c r="G9" s="12">
        <v>13000</v>
      </c>
      <c r="H9" s="12">
        <v>13500</v>
      </c>
      <c r="I9" s="12">
        <v>14000</v>
      </c>
      <c r="J9" s="15"/>
      <c r="K9" s="12">
        <v>14500</v>
      </c>
      <c r="L9" s="12">
        <v>15000</v>
      </c>
      <c r="M9" s="12">
        <v>15500</v>
      </c>
    </row>
    <row r="10" spans="1:14" ht="42" customHeight="1">
      <c r="A10" s="25"/>
      <c r="B10" s="25"/>
      <c r="C10" s="11" t="s">
        <v>13</v>
      </c>
      <c r="D10" s="22">
        <f t="shared" si="3"/>
        <v>4179.3999999999996</v>
      </c>
      <c r="E10" s="12">
        <v>4179.3999999999996</v>
      </c>
      <c r="F10" s="12">
        <v>0</v>
      </c>
      <c r="G10" s="12">
        <v>0</v>
      </c>
      <c r="H10" s="12">
        <v>0</v>
      </c>
      <c r="I10" s="12">
        <v>0</v>
      </c>
      <c r="J10" s="15"/>
      <c r="K10" s="12">
        <v>0</v>
      </c>
      <c r="L10" s="12">
        <v>0</v>
      </c>
      <c r="M10" s="12">
        <v>0</v>
      </c>
    </row>
    <row r="11" spans="1:14" ht="47.25" customHeight="1">
      <c r="A11" s="30" t="s">
        <v>5</v>
      </c>
      <c r="B11" s="23" t="s">
        <v>14</v>
      </c>
      <c r="C11" s="16" t="s">
        <v>15</v>
      </c>
      <c r="D11" s="17">
        <f>E11+F11+G11+H11+I11+K11+L11+M11</f>
        <v>177606.27</v>
      </c>
      <c r="E11" s="17">
        <f>E12+E13+E14+E15+E17+E16</f>
        <v>85706.26999999999</v>
      </c>
      <c r="F11" s="17">
        <f t="shared" ref="F11:M11" si="4">F12+F13+F14+F15+F17+F16</f>
        <v>17500</v>
      </c>
      <c r="G11" s="17">
        <f t="shared" si="4"/>
        <v>12400</v>
      </c>
      <c r="H11" s="17">
        <f t="shared" si="4"/>
        <v>12400</v>
      </c>
      <c r="I11" s="17">
        <f t="shared" si="4"/>
        <v>12400</v>
      </c>
      <c r="J11" s="17">
        <f t="shared" si="4"/>
        <v>0</v>
      </c>
      <c r="K11" s="17">
        <f t="shared" si="4"/>
        <v>12400</v>
      </c>
      <c r="L11" s="17">
        <f t="shared" si="4"/>
        <v>12400</v>
      </c>
      <c r="M11" s="17">
        <f t="shared" si="4"/>
        <v>12400</v>
      </c>
    </row>
    <row r="12" spans="1:14" ht="20.25" customHeight="1">
      <c r="A12" s="24"/>
      <c r="B12" s="26"/>
      <c r="C12" s="11" t="s">
        <v>16</v>
      </c>
      <c r="D12" s="22">
        <f t="shared" ref="D12:D17" si="5">E12+F12+G12+H12+I12+K12+L12+M12</f>
        <v>37571.35</v>
      </c>
      <c r="E12" s="12">
        <v>33071.35</v>
      </c>
      <c r="F12" s="12">
        <v>4500</v>
      </c>
      <c r="G12" s="12">
        <v>0</v>
      </c>
      <c r="H12" s="12">
        <v>0</v>
      </c>
      <c r="I12" s="12">
        <v>0</v>
      </c>
      <c r="J12" s="15"/>
      <c r="K12" s="12">
        <v>0</v>
      </c>
      <c r="L12" s="12">
        <v>0</v>
      </c>
      <c r="M12" s="12">
        <v>0</v>
      </c>
    </row>
    <row r="13" spans="1:14" ht="29.25" customHeight="1">
      <c r="A13" s="24"/>
      <c r="B13" s="26"/>
      <c r="C13" s="11" t="s">
        <v>17</v>
      </c>
      <c r="D13" s="22">
        <f t="shared" si="5"/>
        <v>2980.34</v>
      </c>
      <c r="E13" s="12">
        <v>2980.34</v>
      </c>
      <c r="F13" s="12">
        <v>0</v>
      </c>
      <c r="G13" s="12">
        <v>0</v>
      </c>
      <c r="H13" s="12">
        <v>0</v>
      </c>
      <c r="I13" s="12">
        <v>0</v>
      </c>
      <c r="J13" s="15"/>
      <c r="K13" s="12">
        <v>0</v>
      </c>
      <c r="L13" s="12">
        <v>0</v>
      </c>
      <c r="M13" s="12">
        <v>0</v>
      </c>
    </row>
    <row r="14" spans="1:14" ht="60.75" customHeight="1">
      <c r="A14" s="24"/>
      <c r="B14" s="26"/>
      <c r="C14" s="11" t="s">
        <v>18</v>
      </c>
      <c r="D14" s="22">
        <f t="shared" si="5"/>
        <v>27000</v>
      </c>
      <c r="E14" s="12">
        <v>27000</v>
      </c>
      <c r="F14" s="12">
        <v>0</v>
      </c>
      <c r="G14" s="12">
        <v>0</v>
      </c>
      <c r="H14" s="12">
        <v>0</v>
      </c>
      <c r="I14" s="12">
        <v>0</v>
      </c>
      <c r="J14" s="15"/>
      <c r="K14" s="12">
        <v>0</v>
      </c>
      <c r="L14" s="12">
        <v>0</v>
      </c>
      <c r="M14" s="12">
        <v>0</v>
      </c>
    </row>
    <row r="15" spans="1:14" ht="41.25" customHeight="1">
      <c r="A15" s="24"/>
      <c r="B15" s="26"/>
      <c r="C15" s="11" t="s">
        <v>19</v>
      </c>
      <c r="D15" s="22">
        <f t="shared" si="5"/>
        <v>10244.9</v>
      </c>
      <c r="E15" s="12">
        <v>10244.9</v>
      </c>
      <c r="F15" s="12">
        <v>0</v>
      </c>
      <c r="G15" s="12">
        <v>0</v>
      </c>
      <c r="H15" s="12">
        <v>0</v>
      </c>
      <c r="I15" s="12">
        <v>0</v>
      </c>
      <c r="J15" s="15"/>
      <c r="K15" s="12">
        <v>0</v>
      </c>
      <c r="L15" s="12">
        <v>0</v>
      </c>
      <c r="M15" s="12">
        <v>0</v>
      </c>
    </row>
    <row r="16" spans="1:14" ht="40.5" customHeight="1">
      <c r="A16" s="24"/>
      <c r="B16" s="26"/>
      <c r="C16" s="11" t="s">
        <v>20</v>
      </c>
      <c r="D16" s="22">
        <f t="shared" si="5"/>
        <v>97400</v>
      </c>
      <c r="E16" s="12">
        <v>10000</v>
      </c>
      <c r="F16" s="12">
        <v>13000</v>
      </c>
      <c r="G16" s="12">
        <v>12400</v>
      </c>
      <c r="H16" s="12">
        <v>12400</v>
      </c>
      <c r="I16" s="12">
        <v>12400</v>
      </c>
      <c r="J16" s="15"/>
      <c r="K16" s="12">
        <v>12400</v>
      </c>
      <c r="L16" s="12">
        <v>12400</v>
      </c>
      <c r="M16" s="12">
        <v>12400</v>
      </c>
    </row>
    <row r="17" spans="1:13" ht="81" customHeight="1">
      <c r="A17" s="24"/>
      <c r="B17" s="26"/>
      <c r="C17" s="11" t="s">
        <v>40</v>
      </c>
      <c r="D17" s="22">
        <f t="shared" si="5"/>
        <v>2409.6799999999998</v>
      </c>
      <c r="E17" s="12">
        <v>2409.6799999999998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48.75" customHeight="1">
      <c r="A18" s="23" t="s">
        <v>22</v>
      </c>
      <c r="B18" s="23" t="s">
        <v>23</v>
      </c>
      <c r="C18" s="16" t="s">
        <v>21</v>
      </c>
      <c r="D18" s="17">
        <f>E18+F18+G18+H18+I18+K18+L18+M18</f>
        <v>46478.75</v>
      </c>
      <c r="E18" s="17">
        <f>E19+E20+E21</f>
        <v>7678.75</v>
      </c>
      <c r="F18" s="17">
        <f t="shared" ref="F18:L18" si="6">F19+F20+F21</f>
        <v>1800</v>
      </c>
      <c r="G18" s="17">
        <f t="shared" si="6"/>
        <v>2000</v>
      </c>
      <c r="H18" s="17">
        <f t="shared" si="6"/>
        <v>6200</v>
      </c>
      <c r="I18" s="17">
        <f t="shared" si="6"/>
        <v>6600</v>
      </c>
      <c r="J18" s="17">
        <f t="shared" si="6"/>
        <v>0</v>
      </c>
      <c r="K18" s="17">
        <f t="shared" si="6"/>
        <v>7000</v>
      </c>
      <c r="L18" s="17">
        <f t="shared" si="6"/>
        <v>7400</v>
      </c>
      <c r="M18" s="17">
        <f>M19+M20+M21</f>
        <v>7800</v>
      </c>
    </row>
    <row r="19" spans="1:13" ht="38.25" customHeight="1">
      <c r="A19" s="24"/>
      <c r="B19" s="24"/>
      <c r="C19" s="11" t="s">
        <v>24</v>
      </c>
      <c r="D19" s="22">
        <f t="shared" ref="D19:D21" si="7">E19+F19+G19+H19+I19+K19+L19+M19</f>
        <v>12.95</v>
      </c>
      <c r="E19" s="12">
        <v>12.95</v>
      </c>
      <c r="F19" s="13">
        <v>0</v>
      </c>
      <c r="G19" s="12">
        <v>0</v>
      </c>
      <c r="H19" s="12">
        <v>0</v>
      </c>
      <c r="I19" s="12">
        <v>0</v>
      </c>
      <c r="J19" s="15"/>
      <c r="K19" s="12">
        <v>0</v>
      </c>
      <c r="L19" s="12">
        <v>0</v>
      </c>
      <c r="M19" s="12">
        <v>0</v>
      </c>
    </row>
    <row r="20" spans="1:13" ht="53.25" customHeight="1">
      <c r="A20" s="24"/>
      <c r="B20" s="24"/>
      <c r="C20" s="11" t="s">
        <v>38</v>
      </c>
      <c r="D20" s="22">
        <f t="shared" si="7"/>
        <v>18550</v>
      </c>
      <c r="E20" s="12">
        <v>1750</v>
      </c>
      <c r="F20" s="13">
        <v>1800</v>
      </c>
      <c r="G20" s="12">
        <v>2000</v>
      </c>
      <c r="H20" s="12">
        <v>2200</v>
      </c>
      <c r="I20" s="12">
        <v>2400</v>
      </c>
      <c r="J20" s="15"/>
      <c r="K20" s="12">
        <v>2600</v>
      </c>
      <c r="L20" s="12">
        <v>2800</v>
      </c>
      <c r="M20" s="12">
        <v>3000</v>
      </c>
    </row>
    <row r="21" spans="1:13" ht="33.75" customHeight="1">
      <c r="A21" s="25"/>
      <c r="B21" s="25"/>
      <c r="C21" s="11" t="s">
        <v>25</v>
      </c>
      <c r="D21" s="22">
        <f t="shared" si="7"/>
        <v>27915.8</v>
      </c>
      <c r="E21" s="12">
        <v>5915.8</v>
      </c>
      <c r="F21" s="13">
        <v>0</v>
      </c>
      <c r="G21" s="12">
        <v>0</v>
      </c>
      <c r="H21" s="12">
        <v>4000</v>
      </c>
      <c r="I21" s="12">
        <v>4200</v>
      </c>
      <c r="J21" s="15"/>
      <c r="K21" s="12">
        <v>4400</v>
      </c>
      <c r="L21" s="12">
        <v>4600</v>
      </c>
      <c r="M21" s="12">
        <v>4800</v>
      </c>
    </row>
    <row r="22" spans="1:13" ht="56.25" customHeight="1">
      <c r="A22" s="23" t="s">
        <v>26</v>
      </c>
      <c r="B22" s="23" t="s">
        <v>27</v>
      </c>
      <c r="C22" s="16" t="s">
        <v>28</v>
      </c>
      <c r="D22" s="17">
        <f>E22+F22+G22+H22+I22+K22+L22+M22</f>
        <v>706774.44</v>
      </c>
      <c r="E22" s="17">
        <f>E23+E24+E25+E26+E27+E28</f>
        <v>107114.16</v>
      </c>
      <c r="F22" s="17">
        <f t="shared" ref="F22:M22" si="8">F23+F24+F25+F26+F27+F28</f>
        <v>74859.960000000006</v>
      </c>
      <c r="G22" s="17">
        <f t="shared" si="8"/>
        <v>79399.22</v>
      </c>
      <c r="H22" s="17">
        <f t="shared" si="8"/>
        <v>82500.22</v>
      </c>
      <c r="I22" s="17">
        <f t="shared" si="8"/>
        <v>85700.22</v>
      </c>
      <c r="J22" s="17">
        <f t="shared" si="8"/>
        <v>0</v>
      </c>
      <c r="K22" s="17">
        <f t="shared" si="8"/>
        <v>89000.22</v>
      </c>
      <c r="L22" s="17">
        <f t="shared" si="8"/>
        <v>92400.22</v>
      </c>
      <c r="M22" s="17">
        <f t="shared" si="8"/>
        <v>95800.22</v>
      </c>
    </row>
    <row r="23" spans="1:13" ht="36" customHeight="1">
      <c r="A23" s="26"/>
      <c r="B23" s="26"/>
      <c r="C23" s="11" t="s">
        <v>29</v>
      </c>
      <c r="D23" s="22">
        <f t="shared" ref="D23:D28" si="9">E23+F23+G23+H23+I23+K23+L23+M23</f>
        <v>19000</v>
      </c>
      <c r="E23" s="5">
        <v>3000</v>
      </c>
      <c r="F23" s="6">
        <v>4000</v>
      </c>
      <c r="G23" s="5">
        <v>2000</v>
      </c>
      <c r="H23" s="5">
        <v>2000</v>
      </c>
      <c r="I23" s="5">
        <v>2000</v>
      </c>
      <c r="J23" s="15"/>
      <c r="K23" s="5">
        <v>2000</v>
      </c>
      <c r="L23" s="5">
        <v>2000</v>
      </c>
      <c r="M23" s="5">
        <v>2000</v>
      </c>
    </row>
    <row r="24" spans="1:13" ht="66.75" customHeight="1">
      <c r="A24" s="26"/>
      <c r="B24" s="26"/>
      <c r="C24" s="11" t="s">
        <v>30</v>
      </c>
      <c r="D24" s="22">
        <f t="shared" si="9"/>
        <v>1.76</v>
      </c>
      <c r="E24" s="5">
        <v>0.22</v>
      </c>
      <c r="F24" s="6">
        <v>0.22</v>
      </c>
      <c r="G24" s="5">
        <v>0.22</v>
      </c>
      <c r="H24" s="5">
        <v>0.22</v>
      </c>
      <c r="I24" s="5">
        <v>0.22</v>
      </c>
      <c r="J24" s="15"/>
      <c r="K24" s="5">
        <v>0.22</v>
      </c>
      <c r="L24" s="5">
        <v>0.22</v>
      </c>
      <c r="M24" s="5">
        <v>0.22</v>
      </c>
    </row>
    <row r="25" spans="1:13" ht="50.25" customHeight="1">
      <c r="A25" s="26"/>
      <c r="B25" s="26"/>
      <c r="C25" s="11" t="s">
        <v>31</v>
      </c>
      <c r="D25" s="22">
        <f t="shared" si="9"/>
        <v>403196.83999999997</v>
      </c>
      <c r="E25" s="5">
        <v>73145.84</v>
      </c>
      <c r="F25" s="6">
        <v>35600</v>
      </c>
      <c r="G25" s="5">
        <v>44351</v>
      </c>
      <c r="H25" s="5">
        <v>46100</v>
      </c>
      <c r="I25" s="5">
        <v>48000</v>
      </c>
      <c r="J25" s="15"/>
      <c r="K25" s="5">
        <v>50000</v>
      </c>
      <c r="L25" s="5">
        <v>52000</v>
      </c>
      <c r="M25" s="5">
        <v>54000</v>
      </c>
    </row>
    <row r="26" spans="1:13" ht="24" customHeight="1">
      <c r="A26" s="26"/>
      <c r="B26" s="26"/>
      <c r="C26" s="11" t="s">
        <v>32</v>
      </c>
      <c r="D26" s="22">
        <f t="shared" si="9"/>
        <v>110500</v>
      </c>
      <c r="E26" s="5">
        <v>12500</v>
      </c>
      <c r="F26" s="6">
        <v>12500</v>
      </c>
      <c r="G26" s="5">
        <v>13000</v>
      </c>
      <c r="H26" s="5">
        <v>13500</v>
      </c>
      <c r="I26" s="5">
        <v>14000</v>
      </c>
      <c r="J26" s="15"/>
      <c r="K26" s="5">
        <v>14500</v>
      </c>
      <c r="L26" s="5">
        <v>15000</v>
      </c>
      <c r="M26" s="5">
        <v>15500</v>
      </c>
    </row>
    <row r="27" spans="1:13" ht="32.25" customHeight="1">
      <c r="A27" s="24"/>
      <c r="B27" s="24"/>
      <c r="C27" s="11" t="s">
        <v>39</v>
      </c>
      <c r="D27" s="22">
        <f t="shared" si="9"/>
        <v>169204.16</v>
      </c>
      <c r="E27" s="5">
        <v>17256.16</v>
      </c>
      <c r="F27" s="6">
        <v>19100</v>
      </c>
      <c r="G27" s="5">
        <v>20048</v>
      </c>
      <c r="H27" s="5">
        <v>20900</v>
      </c>
      <c r="I27" s="5">
        <v>21700</v>
      </c>
      <c r="J27" s="15"/>
      <c r="K27" s="5">
        <v>22500</v>
      </c>
      <c r="L27" s="5">
        <v>23400</v>
      </c>
      <c r="M27" s="5">
        <v>24300</v>
      </c>
    </row>
    <row r="28" spans="1:13" ht="32.25" customHeight="1">
      <c r="A28" s="25"/>
      <c r="B28" s="25"/>
      <c r="C28" s="11" t="s">
        <v>33</v>
      </c>
      <c r="D28" s="22">
        <f t="shared" si="9"/>
        <v>4871.68</v>
      </c>
      <c r="E28" s="5">
        <v>1211.94</v>
      </c>
      <c r="F28" s="5">
        <v>3659.74</v>
      </c>
      <c r="G28" s="5">
        <v>0</v>
      </c>
      <c r="H28" s="5">
        <v>0</v>
      </c>
      <c r="I28" s="5">
        <v>0</v>
      </c>
      <c r="J28" s="15"/>
      <c r="K28" s="5">
        <v>0</v>
      </c>
      <c r="L28" s="5">
        <v>0</v>
      </c>
      <c r="M28" s="5">
        <v>0</v>
      </c>
    </row>
    <row r="29" spans="1:13" ht="37.5" customHeight="1">
      <c r="A29" s="10" t="s">
        <v>35</v>
      </c>
      <c r="B29" s="10" t="s">
        <v>34</v>
      </c>
      <c r="C29" s="19" t="s">
        <v>34</v>
      </c>
      <c r="D29" s="20">
        <f>E29+F29+G29+H29+I29+K29+L29+M29</f>
        <v>31789.47</v>
      </c>
      <c r="E29" s="20">
        <v>5089.47</v>
      </c>
      <c r="F29" s="20">
        <v>3900</v>
      </c>
      <c r="G29" s="20">
        <v>3800</v>
      </c>
      <c r="H29" s="20">
        <v>3800</v>
      </c>
      <c r="I29" s="20">
        <v>3800</v>
      </c>
      <c r="J29" s="21"/>
      <c r="K29" s="20">
        <v>3800</v>
      </c>
      <c r="L29" s="20">
        <v>3800</v>
      </c>
      <c r="M29" s="20">
        <v>3800</v>
      </c>
    </row>
  </sheetData>
  <mergeCells count="15">
    <mergeCell ref="D1:J1"/>
    <mergeCell ref="A5:A6"/>
    <mergeCell ref="B5:B6"/>
    <mergeCell ref="C5:C6"/>
    <mergeCell ref="A8:A10"/>
    <mergeCell ref="B8:B10"/>
    <mergeCell ref="A18:A21"/>
    <mergeCell ref="B18:B21"/>
    <mergeCell ref="A22:A28"/>
    <mergeCell ref="B22:B28"/>
    <mergeCell ref="E2:M2"/>
    <mergeCell ref="A11:A17"/>
    <mergeCell ref="B11:B17"/>
    <mergeCell ref="D5:M5"/>
    <mergeCell ref="A4:M4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4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2019-07-08T07:11:43Z</cp:lastPrinted>
  <dcterms:created xsi:type="dcterms:W3CDTF">2014-09-03T13:00:30Z</dcterms:created>
  <dcterms:modified xsi:type="dcterms:W3CDTF">2019-07-08T07:11:47Z</dcterms:modified>
</cp:coreProperties>
</file>